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G:\Meu Drive\PAVIMENTAÇÃO\PROCESSOS LICITATORIOS\ANDAMENTOS\PROCESSO LICITÁTORIO - RECAPEAMENTO ASFÁLTICO EM DIVERSAS RUAS NO MUNICÍPIO DE PAUDALHO\ENVIO LICITAÇAO\ARQUIVOS ABERTOS\"/>
    </mc:Choice>
  </mc:AlternateContent>
  <xr:revisionPtr revIDLastSave="0" documentId="13_ncr:1_{4D533512-97F1-4C6C-944C-1675B56AA68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1" sheetId="1" r:id="rId1"/>
  </sheets>
  <definedNames>
    <definedName name="_xlnm.Print_Area" localSheetId="0">Plan1!$A$1:$C$37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7" i="1" l="1"/>
  <c r="D21" i="1"/>
</calcChain>
</file>

<file path=xl/sharedStrings.xml><?xml version="1.0" encoding="utf-8"?>
<sst xmlns="http://schemas.openxmlformats.org/spreadsheetml/2006/main" count="45" uniqueCount="39">
  <si>
    <t xml:space="preserve">DESCRIÇÃO </t>
  </si>
  <si>
    <t>SIGLA</t>
  </si>
  <si>
    <t>VALOR (*)</t>
  </si>
  <si>
    <t>FAIXA REFERENCIAL - Ref. Acórdão 2622/2013</t>
  </si>
  <si>
    <t xml:space="preserve">Taxa de rateio da Administração Central </t>
  </si>
  <si>
    <t>AC</t>
  </si>
  <si>
    <t>med</t>
  </si>
  <si>
    <t xml:space="preserve">Taxa de Despesas Financeiras </t>
  </si>
  <si>
    <t>DF</t>
  </si>
  <si>
    <t>Taxa de Risco</t>
  </si>
  <si>
    <t>R</t>
  </si>
  <si>
    <t>min</t>
  </si>
  <si>
    <t>Taxa de Seguro e Taxa de Garantia</t>
  </si>
  <si>
    <t>S + G</t>
  </si>
  <si>
    <t>G</t>
  </si>
  <si>
    <t>COFINS</t>
  </si>
  <si>
    <t>ISS (**)</t>
  </si>
  <si>
    <t>ISS</t>
  </si>
  <si>
    <t>PIS</t>
  </si>
  <si>
    <t xml:space="preserve">Taxa de Tributos (Soma dos itens COFINS, ISS, PIS e INSS) </t>
  </si>
  <si>
    <t>I</t>
  </si>
  <si>
    <t>Taxa de Lucro</t>
  </si>
  <si>
    <t>L</t>
  </si>
  <si>
    <t>*min-med</t>
  </si>
  <si>
    <t>BDI Resultante</t>
  </si>
  <si>
    <t>(Edificações -&gt; padrão Justo e Branco com CPRB)</t>
  </si>
  <si>
    <r>
      <t xml:space="preserve">De </t>
    </r>
    <r>
      <rPr>
        <b/>
        <sz val="10"/>
        <color theme="1"/>
        <rFont val="Calibri"/>
        <family val="2"/>
        <scheme val="minor"/>
      </rPr>
      <t>20,34%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25,00%</t>
    </r>
    <r>
      <rPr>
        <sz val="10"/>
        <color theme="1"/>
        <rFont val="Calibri"/>
        <family val="2"/>
        <scheme val="minor"/>
      </rPr>
      <t xml:space="preserve">; médio = </t>
    </r>
    <r>
      <rPr>
        <b/>
        <sz val="10"/>
        <color theme="1"/>
        <rFont val="Calibri"/>
        <family val="2"/>
        <scheme val="minor"/>
      </rPr>
      <t>22,12%</t>
    </r>
  </si>
  <si>
    <t>Fórmula do BDI conforme Acórdão TCU 2622/2013-P:</t>
  </si>
  <si>
    <t>Obs.:
1. Acompanhar a questão, pois existe a possibilidade da Lei da Desoneração vencer ou ser revogada.
2. As atividades incluídas na desoneração são as relativas aos grupos 412, 432, 433 e 439 da CNAE 2.0</t>
  </si>
  <si>
    <t>Fórmula BDI conforme Acórdão TCU 325/2007:</t>
  </si>
  <si>
    <t>DETALHAMENTO DO CÁLCULO DO BDI (CONFORME ACORDÃO 2622/2013-TCU)</t>
  </si>
  <si>
    <r>
      <t>De 3,</t>
    </r>
    <r>
      <rPr>
        <b/>
        <sz val="10"/>
        <color theme="1"/>
        <rFont val="Calibri"/>
        <family val="2"/>
        <scheme val="minor"/>
      </rPr>
      <t>0%</t>
    </r>
    <r>
      <rPr>
        <sz val="10"/>
        <color theme="1"/>
        <rFont val="Calibri"/>
        <family val="2"/>
        <scheme val="minor"/>
      </rPr>
      <t xml:space="preserve"> até 5,50%.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</si>
  <si>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0,59%</t>
    </r>
    <r>
      <rPr>
        <sz val="10"/>
        <color theme="1"/>
        <rFont val="Calibri"/>
        <family val="2"/>
        <scheme val="minor"/>
      </rPr>
      <t xml:space="preserve"> até </t>
    </r>
    <r>
      <rPr>
        <b/>
        <sz val="10"/>
        <color theme="1"/>
        <rFont val="Calibri"/>
        <family val="2"/>
        <scheme val="minor"/>
      </rPr>
      <t>1,39%.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</si>
  <si>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0,97%</t>
    </r>
    <r>
      <rPr>
        <sz val="10"/>
        <color theme="1"/>
        <rFont val="Calibri"/>
        <family val="2"/>
        <scheme val="minor"/>
      </rPr>
      <t xml:space="preserve"> até 1,27</t>
    </r>
    <r>
      <rPr>
        <b/>
        <sz val="10"/>
        <color theme="1"/>
        <rFont val="Calibri"/>
        <family val="2"/>
        <scheme val="minor"/>
      </rPr>
      <t>%.</t>
    </r>
  </si>
  <si>
    <r>
      <t xml:space="preserve">De </t>
    </r>
    <r>
      <rPr>
        <b/>
        <sz val="10"/>
        <color theme="1"/>
        <rFont val="Calibri"/>
        <family val="2"/>
        <scheme val="minor"/>
      </rPr>
      <t>0,80%</t>
    </r>
    <r>
      <rPr>
        <sz val="10"/>
        <color theme="1"/>
        <rFont val="Calibri"/>
        <family val="2"/>
        <scheme val="minor"/>
      </rPr>
      <t xml:space="preserve"> até 1,0%.</t>
    </r>
  </si>
  <si>
    <r>
      <t xml:space="preserve">De </t>
    </r>
    <r>
      <rPr>
        <b/>
        <sz val="10"/>
        <color theme="1"/>
        <rFont val="Calibri"/>
        <family val="2"/>
        <scheme val="minor"/>
      </rPr>
      <t>6,16%</t>
    </r>
    <r>
      <rPr>
        <sz val="10"/>
        <color theme="1"/>
        <rFont val="Calibri"/>
        <family val="2"/>
        <scheme val="minor"/>
      </rPr>
      <t xml:space="preserve"> até 7,40%.</t>
    </r>
  </si>
  <si>
    <t xml:space="preserve">                     PREFEITURA MUNICIPAL DE PAUDALHO  - PE</t>
  </si>
  <si>
    <t xml:space="preserve">                          SECRETARIA DE DESENVOLVIMENTO URBANO E MEIO AMBIENTE</t>
  </si>
  <si>
    <t>OBJETO:  EXECUÇÃO DOS SERVIÇOS DE RECAPEAMENTO ASFÁLTICO EM DIVERSAS RUAS NO MUNICÍPIO DE PAUDALHO/PE.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</si>
</sst>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3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0" fontId="1" fillId="0" borderId="0"/>
  </cellStyleXfs>
  <cellXfs count="62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7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3" fillId="0" borderId="1" xfId="1" applyFont="1" applyBorder="1"/>
    <xf numFmtId="0" fontId="2" fillId="0" borderId="1" xfId="1" applyFont="1" applyBorder="1" applyAlignment="1">
      <alignment horizontal="center"/>
    </xf>
    <xf numFmtId="0" fontId="3" fillId="0" borderId="3" xfId="1" applyFont="1" applyBorder="1"/>
    <xf numFmtId="164" fontId="10" fillId="0" borderId="0" xfId="1" applyNumberFormat="1" applyFont="1" applyAlignment="1">
      <alignment horizontal="left"/>
    </xf>
    <xf numFmtId="0" fontId="3" fillId="0" borderId="0" xfId="1" applyFont="1" applyAlignment="1">
      <alignment horizontal="center"/>
    </xf>
    <xf numFmtId="0" fontId="1" fillId="0" borderId="0" xfId="1"/>
    <xf numFmtId="0" fontId="1" fillId="0" borderId="0" xfId="1" applyAlignment="1">
      <alignment horizontal="center"/>
    </xf>
    <xf numFmtId="0" fontId="1" fillId="0" borderId="0" xfId="3" applyFont="1"/>
    <xf numFmtId="0" fontId="14" fillId="0" borderId="0" xfId="1" applyFont="1"/>
    <xf numFmtId="0" fontId="15" fillId="0" borderId="1" xfId="1" applyFont="1" applyBorder="1" applyAlignment="1">
      <alignment wrapText="1"/>
    </xf>
    <xf numFmtId="0" fontId="5" fillId="0" borderId="5" xfId="1" applyFont="1" applyBorder="1"/>
    <xf numFmtId="0" fontId="2" fillId="3" borderId="1" xfId="1" applyFont="1" applyFill="1" applyBorder="1" applyAlignment="1">
      <alignment horizontal="center"/>
    </xf>
    <xf numFmtId="0" fontId="1" fillId="3" borderId="4" xfId="1" applyFill="1" applyBorder="1" applyAlignment="1">
      <alignment horizontal="center"/>
    </xf>
    <xf numFmtId="0" fontId="1" fillId="0" borderId="8" xfId="4" applyBorder="1"/>
    <xf numFmtId="0" fontId="1" fillId="0" borderId="9" xfId="4" applyBorder="1"/>
    <xf numFmtId="0" fontId="5" fillId="0" borderId="10" xfId="1" applyFont="1" applyBorder="1"/>
    <xf numFmtId="0" fontId="5" fillId="0" borderId="11" xfId="1" applyFont="1" applyBorder="1"/>
    <xf numFmtId="0" fontId="2" fillId="3" borderId="1" xfId="1" applyFont="1" applyFill="1" applyBorder="1"/>
    <xf numFmtId="0" fontId="2" fillId="0" borderId="12" xfId="1" applyFont="1" applyBorder="1"/>
    <xf numFmtId="0" fontId="2" fillId="0" borderId="4" xfId="1" applyFont="1" applyBorder="1" applyAlignment="1">
      <alignment horizontal="center"/>
    </xf>
    <xf numFmtId="10" fontId="8" fillId="3" borderId="1" xfId="2" applyNumberFormat="1" applyFont="1" applyFill="1" applyBorder="1" applyAlignment="1">
      <alignment horizontal="center"/>
    </xf>
    <xf numFmtId="0" fontId="2" fillId="0" borderId="1" xfId="1" applyFont="1" applyBorder="1"/>
    <xf numFmtId="2" fontId="9" fillId="0" borderId="1" xfId="1" applyNumberFormat="1" applyFont="1" applyBorder="1" applyAlignment="1">
      <alignment horizontal="center"/>
    </xf>
    <xf numFmtId="10" fontId="9" fillId="0" borderId="1" xfId="2" applyNumberFormat="1" applyFont="1" applyBorder="1" applyAlignment="1">
      <alignment horizontal="center"/>
    </xf>
    <xf numFmtId="10" fontId="8" fillId="0" borderId="1" xfId="2" applyNumberFormat="1" applyFont="1" applyBorder="1" applyAlignment="1">
      <alignment horizontal="center"/>
    </xf>
    <xf numFmtId="10" fontId="8" fillId="2" borderId="1" xfId="2" applyNumberFormat="1" applyFont="1" applyFill="1" applyBorder="1" applyAlignment="1">
      <alignment horizontal="center"/>
    </xf>
    <xf numFmtId="10" fontId="8" fillId="0" borderId="4" xfId="2" applyNumberFormat="1" applyFont="1" applyFill="1" applyBorder="1" applyAlignment="1">
      <alignment horizontal="center"/>
    </xf>
    <xf numFmtId="0" fontId="2" fillId="3" borderId="12" xfId="1" applyFont="1" applyFill="1" applyBorder="1"/>
    <xf numFmtId="0" fontId="3" fillId="0" borderId="8" xfId="1" applyFont="1" applyBorder="1"/>
    <xf numFmtId="0" fontId="11" fillId="0" borderId="9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12" fillId="0" borderId="10" xfId="1" applyFont="1" applyBorder="1"/>
    <xf numFmtId="0" fontId="3" fillId="0" borderId="5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1" fillId="0" borderId="8" xfId="1" applyBorder="1"/>
    <xf numFmtId="0" fontId="1" fillId="0" borderId="9" xfId="1" applyBorder="1" applyAlignment="1">
      <alignment horizontal="center"/>
    </xf>
    <xf numFmtId="0" fontId="1" fillId="0" borderId="10" xfId="1" applyBorder="1"/>
    <xf numFmtId="0" fontId="1" fillId="0" borderId="5" xfId="1" applyBorder="1" applyAlignment="1">
      <alignment horizontal="center"/>
    </xf>
    <xf numFmtId="0" fontId="1" fillId="0" borderId="11" xfId="1" applyBorder="1" applyAlignment="1">
      <alignment horizontal="center"/>
    </xf>
    <xf numFmtId="0" fontId="2" fillId="0" borderId="8" xfId="1" applyFont="1" applyBorder="1"/>
    <xf numFmtId="0" fontId="1" fillId="0" borderId="0" xfId="4"/>
    <xf numFmtId="0" fontId="16" fillId="0" borderId="6" xfId="4" applyFont="1" applyBorder="1" applyAlignment="1">
      <alignment horizontal="center"/>
    </xf>
    <xf numFmtId="0" fontId="16" fillId="0" borderId="3" xfId="4" applyFont="1" applyBorder="1" applyAlignment="1">
      <alignment horizontal="center"/>
    </xf>
    <xf numFmtId="0" fontId="16" fillId="0" borderId="7" xfId="4" applyFont="1" applyBorder="1" applyAlignment="1">
      <alignment horizontal="center"/>
    </xf>
    <xf numFmtId="0" fontId="3" fillId="0" borderId="1" xfId="1" applyFont="1" applyBorder="1" applyAlignment="1">
      <alignment horizontal="left" vertical="center"/>
    </xf>
    <xf numFmtId="0" fontId="14" fillId="0" borderId="10" xfId="1" applyFont="1" applyBorder="1" applyAlignment="1">
      <alignment horizontal="justify" wrapText="1"/>
    </xf>
    <xf numFmtId="0" fontId="14" fillId="0" borderId="5" xfId="1" applyFont="1" applyBorder="1" applyAlignment="1">
      <alignment horizontal="justify" wrapText="1"/>
    </xf>
    <xf numFmtId="0" fontId="14" fillId="0" borderId="11" xfId="1" applyFont="1" applyBorder="1" applyAlignment="1">
      <alignment horizontal="justify" wrapText="1"/>
    </xf>
    <xf numFmtId="0" fontId="19" fillId="0" borderId="1" xfId="3" applyFont="1" applyBorder="1" applyAlignment="1">
      <alignment horizontal="left" vertical="center" wrapText="1"/>
    </xf>
    <xf numFmtId="0" fontId="18" fillId="0" borderId="8" xfId="4" applyFont="1" applyBorder="1" applyAlignment="1">
      <alignment horizontal="center" vertical="center"/>
    </xf>
    <xf numFmtId="0" fontId="18" fillId="0" borderId="0" xfId="4" applyFont="1" applyAlignment="1">
      <alignment horizontal="center" vertical="center"/>
    </xf>
    <xf numFmtId="0" fontId="18" fillId="0" borderId="9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wrapText="1"/>
    </xf>
    <xf numFmtId="0" fontId="17" fillId="0" borderId="8" xfId="4" applyFont="1" applyBorder="1" applyAlignment="1">
      <alignment horizontal="center"/>
    </xf>
    <xf numFmtId="0" fontId="17" fillId="0" borderId="0" xfId="4" applyFont="1" applyAlignment="1">
      <alignment horizontal="center"/>
    </xf>
    <xf numFmtId="0" fontId="17" fillId="0" borderId="9" xfId="4" applyFont="1" applyBorder="1" applyAlignment="1">
      <alignment horizontal="center"/>
    </xf>
  </cellXfs>
  <cellStyles count="5">
    <cellStyle name="Normal" xfId="0" builtinId="0"/>
    <cellStyle name="Normal 11 4 2 2 2" xfId="4" xr:uid="{00000000-0005-0000-0000-000001000000}"/>
    <cellStyle name="Normal 3 2" xfId="1" xr:uid="{00000000-0005-0000-0000-000002000000}"/>
    <cellStyle name="Normal 3 2 2" xfId="3" xr:uid="{00000000-0005-0000-0000-000003000000}"/>
    <cellStyle name="Porcentagem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57</xdr:row>
      <xdr:rowOff>11301</xdr:rowOff>
    </xdr:from>
    <xdr:to>
      <xdr:col>1</xdr:col>
      <xdr:colOff>1</xdr:colOff>
      <xdr:row>60</xdr:row>
      <xdr:rowOff>152401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7151" y="12470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</a:p>
        <a:p>
          <a:r>
            <a:rPr lang="pt-BR" sz="1100" baseline="0"/>
            <a:t>                                                           100</a:t>
          </a:r>
          <a:endParaRPr lang="pt-BR" sz="1100"/>
        </a:p>
      </xdr:txBody>
    </xdr:sp>
    <xdr:clientData/>
  </xdr:twoCellAnchor>
  <xdr:twoCellAnchor>
    <xdr:from>
      <xdr:col>0</xdr:col>
      <xdr:colOff>581025</xdr:colOff>
      <xdr:row>57</xdr:row>
      <xdr:rowOff>19050</xdr:rowOff>
    </xdr:from>
    <xdr:to>
      <xdr:col>0</xdr:col>
      <xdr:colOff>3190875</xdr:colOff>
      <xdr:row>60</xdr:row>
      <xdr:rowOff>95250</xdr:rowOff>
    </xdr:to>
    <xdr:sp macro="" textlink="">
      <xdr:nvSpPr>
        <xdr:cNvPr id="3" name="Colchete dupl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1025" y="1280160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57</xdr:row>
      <xdr:rowOff>0</xdr:rowOff>
    </xdr:from>
    <xdr:to>
      <xdr:col>0</xdr:col>
      <xdr:colOff>3415393</xdr:colOff>
      <xdr:row>60</xdr:row>
      <xdr:rowOff>142874</xdr:rowOff>
    </xdr:to>
    <xdr:sp macro="" textlink="">
      <xdr:nvSpPr>
        <xdr:cNvPr id="4" name="Chave dupl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57200" y="1278255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58</xdr:row>
      <xdr:rowOff>95250</xdr:rowOff>
    </xdr:from>
    <xdr:to>
      <xdr:col>0</xdr:col>
      <xdr:colOff>2333625</xdr:colOff>
      <xdr:row>60</xdr:row>
      <xdr:rowOff>57149</xdr:rowOff>
    </xdr:to>
    <xdr:sp macro="" textlink="">
      <xdr:nvSpPr>
        <xdr:cNvPr id="5" name="Colchete dup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876425" y="1306830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58</xdr:row>
      <xdr:rowOff>57150</xdr:rowOff>
    </xdr:from>
    <xdr:to>
      <xdr:col>0</xdr:col>
      <xdr:colOff>2419349</xdr:colOff>
      <xdr:row>60</xdr:row>
      <xdr:rowOff>142875</xdr:rowOff>
    </xdr:to>
    <xdr:sp macro="" textlink="">
      <xdr:nvSpPr>
        <xdr:cNvPr id="6" name="Colchete dupl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71624" y="1303020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1188720</xdr:colOff>
          <xdr:row>31</xdr:row>
          <xdr:rowOff>121920</xdr:rowOff>
        </xdr:from>
        <xdr:to>
          <xdr:col>1</xdr:col>
          <xdr:colOff>1188720</xdr:colOff>
          <xdr:row>37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57151</xdr:colOff>
      <xdr:row>33</xdr:row>
      <xdr:rowOff>11301</xdr:rowOff>
    </xdr:from>
    <xdr:to>
      <xdr:col>1</xdr:col>
      <xdr:colOff>1</xdr:colOff>
      <xdr:row>36</xdr:row>
      <xdr:rowOff>152401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57151" y="12851001"/>
          <a:ext cx="3581400" cy="712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/>
            <a:t>BDI =     (</a:t>
          </a:r>
          <a:r>
            <a:rPr lang="pt-BR" sz="1100" u="sng"/>
            <a:t>1+AC/100)x(1+DF/100)x(1+R/100)x(1+l/100</a:t>
          </a:r>
          <a:r>
            <a:rPr lang="pt-BR" sz="1100"/>
            <a:t>)  </a:t>
          </a:r>
          <a:r>
            <a:rPr lang="pt-BR" sz="1100" baseline="0"/>
            <a:t> -1        x100</a:t>
          </a:r>
        </a:p>
        <a:p>
          <a:r>
            <a:rPr lang="pt-BR" sz="1100" baseline="0"/>
            <a:t>                                                1-      </a:t>
          </a:r>
          <a:r>
            <a:rPr lang="pt-BR" sz="1100" u="sng" baseline="0"/>
            <a:t>    l   .           </a:t>
          </a:r>
          <a:endParaRPr lang="pt-BR" sz="1100" u="none" baseline="0"/>
        </a:p>
        <a:p>
          <a:r>
            <a:rPr lang="pt-BR" sz="1100" u="none" baseline="0"/>
            <a:t>                                                           100</a:t>
          </a:r>
          <a:endParaRPr lang="pt-BR" sz="1100" u="none"/>
        </a:p>
      </xdr:txBody>
    </xdr:sp>
    <xdr:clientData/>
  </xdr:twoCellAnchor>
  <xdr:twoCellAnchor>
    <xdr:from>
      <xdr:col>0</xdr:col>
      <xdr:colOff>581025</xdr:colOff>
      <xdr:row>33</xdr:row>
      <xdr:rowOff>19050</xdr:rowOff>
    </xdr:from>
    <xdr:to>
      <xdr:col>0</xdr:col>
      <xdr:colOff>3190875</xdr:colOff>
      <xdr:row>36</xdr:row>
      <xdr:rowOff>95250</xdr:rowOff>
    </xdr:to>
    <xdr:sp macro="" textlink="">
      <xdr:nvSpPr>
        <xdr:cNvPr id="10" name="Colchete dupl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81025" y="12858750"/>
          <a:ext cx="2609850" cy="64770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457200</xdr:colOff>
      <xdr:row>33</xdr:row>
      <xdr:rowOff>0</xdr:rowOff>
    </xdr:from>
    <xdr:to>
      <xdr:col>0</xdr:col>
      <xdr:colOff>3415393</xdr:colOff>
      <xdr:row>36</xdr:row>
      <xdr:rowOff>142874</xdr:rowOff>
    </xdr:to>
    <xdr:sp macro="" textlink="">
      <xdr:nvSpPr>
        <xdr:cNvPr id="11" name="Chave dupla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57200" y="12839700"/>
          <a:ext cx="2958193" cy="714374"/>
        </a:xfrm>
        <a:prstGeom prst="brace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1876425</xdr:colOff>
      <xdr:row>34</xdr:row>
      <xdr:rowOff>95250</xdr:rowOff>
    </xdr:from>
    <xdr:to>
      <xdr:col>0</xdr:col>
      <xdr:colOff>2333625</xdr:colOff>
      <xdr:row>36</xdr:row>
      <xdr:rowOff>57149</xdr:rowOff>
    </xdr:to>
    <xdr:sp macro="" textlink="">
      <xdr:nvSpPr>
        <xdr:cNvPr id="12" name="Colchete duplo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876425" y="13125450"/>
          <a:ext cx="457200" cy="342899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1571624</xdr:colOff>
      <xdr:row>34</xdr:row>
      <xdr:rowOff>57150</xdr:rowOff>
    </xdr:from>
    <xdr:to>
      <xdr:col>0</xdr:col>
      <xdr:colOff>2419349</xdr:colOff>
      <xdr:row>36</xdr:row>
      <xdr:rowOff>142875</xdr:rowOff>
    </xdr:to>
    <xdr:sp macro="" textlink="">
      <xdr:nvSpPr>
        <xdr:cNvPr id="13" name="Colchete duplo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1571624" y="13087350"/>
          <a:ext cx="847725" cy="46672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0</xdr:col>
      <xdr:colOff>38100</xdr:colOff>
      <xdr:row>0</xdr:row>
      <xdr:rowOff>312420</xdr:rowOff>
    </xdr:from>
    <xdr:to>
      <xdr:col>0</xdr:col>
      <xdr:colOff>1575971</xdr:colOff>
      <xdr:row>2</xdr:row>
      <xdr:rowOff>99060</xdr:rowOff>
    </xdr:to>
    <xdr:pic>
      <xdr:nvPicPr>
        <xdr:cNvPr id="8" name="Imagem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12420"/>
          <a:ext cx="1537871" cy="563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8"/>
  <sheetViews>
    <sheetView tabSelected="1" view="pageBreakPreview" zoomScaleNormal="100" zoomScaleSheetLayoutView="100" workbookViewId="0">
      <selection activeCell="A7" sqref="A7"/>
    </sheetView>
  </sheetViews>
  <sheetFormatPr defaultColWidth="9.109375" defaultRowHeight="14.4" x14ac:dyDescent="0.3"/>
  <cols>
    <col min="1" max="1" width="54.5546875" style="11" customWidth="1"/>
    <col min="2" max="2" width="21.6640625" style="12" customWidth="1"/>
    <col min="3" max="3" width="22" style="12" customWidth="1"/>
    <col min="4" max="4" width="10.44140625" style="11" customWidth="1"/>
    <col min="5" max="5" width="62.5546875" style="11" customWidth="1"/>
    <col min="6" max="16384" width="9.109375" style="11"/>
  </cols>
  <sheetData>
    <row r="1" spans="1:5" s="1" customFormat="1" ht="42.75" customHeight="1" x14ac:dyDescent="0.35">
      <c r="A1" s="47" t="s">
        <v>36</v>
      </c>
      <c r="B1" s="48"/>
      <c r="C1" s="49"/>
    </row>
    <row r="2" spans="1:5" s="1" customFormat="1" ht="18.75" customHeight="1" x14ac:dyDescent="0.3">
      <c r="A2" s="59" t="s">
        <v>37</v>
      </c>
      <c r="B2" s="60"/>
      <c r="C2" s="61"/>
    </row>
    <row r="3" spans="1:5" s="1" customFormat="1" ht="54.75" customHeight="1" x14ac:dyDescent="0.3">
      <c r="A3" s="55"/>
      <c r="B3" s="56"/>
      <c r="C3" s="57"/>
    </row>
    <row r="4" spans="1:5" s="2" customFormat="1" ht="12.75" customHeight="1" x14ac:dyDescent="0.25">
      <c r="A4" s="58" t="s">
        <v>30</v>
      </c>
      <c r="B4" s="58"/>
      <c r="C4" s="58"/>
    </row>
    <row r="5" spans="1:5" s="1" customFormat="1" ht="15.75" customHeight="1" x14ac:dyDescent="0.3">
      <c r="A5" s="19"/>
      <c r="B5" s="46"/>
      <c r="C5" s="20"/>
    </row>
    <row r="6" spans="1:5" s="1" customFormat="1" ht="42" customHeight="1" x14ac:dyDescent="0.3">
      <c r="A6" s="54" t="s">
        <v>38</v>
      </c>
      <c r="B6" s="54"/>
      <c r="C6" s="54"/>
    </row>
    <row r="7" spans="1:5" s="3" customFormat="1" ht="15.6" x14ac:dyDescent="0.3">
      <c r="A7" s="21"/>
      <c r="B7" s="16"/>
      <c r="C7" s="22"/>
    </row>
    <row r="8" spans="1:5" s="1" customFormat="1" ht="22.5" customHeight="1" x14ac:dyDescent="0.3">
      <c r="A8" s="23" t="s">
        <v>0</v>
      </c>
      <c r="B8" s="17" t="s">
        <v>1</v>
      </c>
      <c r="C8" s="17" t="s">
        <v>2</v>
      </c>
      <c r="E8" s="4" t="s">
        <v>3</v>
      </c>
    </row>
    <row r="9" spans="1:5" s="1" customFormat="1" x14ac:dyDescent="0.3">
      <c r="A9" s="24"/>
      <c r="B9" s="5"/>
      <c r="C9" s="25"/>
    </row>
    <row r="10" spans="1:5" s="1" customFormat="1" x14ac:dyDescent="0.3">
      <c r="A10" s="23" t="s">
        <v>4</v>
      </c>
      <c r="B10" s="17" t="s">
        <v>5</v>
      </c>
      <c r="C10" s="26">
        <v>3.2899999999999999E-2</v>
      </c>
      <c r="D10" s="1" t="s">
        <v>6</v>
      </c>
      <c r="E10" s="6" t="s">
        <v>31</v>
      </c>
    </row>
    <row r="11" spans="1:5" s="1" customFormat="1" x14ac:dyDescent="0.3">
      <c r="A11" s="27"/>
      <c r="B11" s="7"/>
      <c r="C11" s="28"/>
    </row>
    <row r="12" spans="1:5" s="1" customFormat="1" x14ac:dyDescent="0.3">
      <c r="A12" s="23" t="s">
        <v>7</v>
      </c>
      <c r="B12" s="17" t="s">
        <v>8</v>
      </c>
      <c r="C12" s="26">
        <v>7.0000000000000001E-3</v>
      </c>
      <c r="D12" s="1" t="s">
        <v>6</v>
      </c>
      <c r="E12" s="6" t="s">
        <v>32</v>
      </c>
    </row>
    <row r="13" spans="1:5" s="1" customFormat="1" x14ac:dyDescent="0.3">
      <c r="A13" s="27"/>
      <c r="B13" s="7"/>
      <c r="C13" s="29"/>
    </row>
    <row r="14" spans="1:5" s="1" customFormat="1" x14ac:dyDescent="0.3">
      <c r="A14" s="23" t="s">
        <v>9</v>
      </c>
      <c r="B14" s="17" t="s">
        <v>10</v>
      </c>
      <c r="C14" s="26">
        <v>9.7000000000000003E-3</v>
      </c>
      <c r="D14" s="1" t="s">
        <v>11</v>
      </c>
      <c r="E14" s="6" t="s">
        <v>33</v>
      </c>
    </row>
    <row r="15" spans="1:5" s="1" customFormat="1" x14ac:dyDescent="0.3">
      <c r="A15" s="27"/>
      <c r="B15" s="7"/>
      <c r="C15" s="29"/>
    </row>
    <row r="16" spans="1:5" s="1" customFormat="1" x14ac:dyDescent="0.3">
      <c r="A16" s="23" t="s">
        <v>12</v>
      </c>
      <c r="B16" s="17" t="s">
        <v>13</v>
      </c>
      <c r="C16" s="26">
        <v>8.0000000000000002E-3</v>
      </c>
      <c r="D16" s="1" t="s">
        <v>11</v>
      </c>
      <c r="E16" s="50" t="s">
        <v>34</v>
      </c>
    </row>
    <row r="17" spans="1:5" s="1" customFormat="1" hidden="1" x14ac:dyDescent="0.3">
      <c r="A17" s="27"/>
      <c r="B17" s="7"/>
      <c r="C17" s="30"/>
      <c r="E17" s="50"/>
    </row>
    <row r="18" spans="1:5" s="1" customFormat="1" hidden="1" x14ac:dyDescent="0.3">
      <c r="A18" s="27"/>
      <c r="B18" s="7" t="s">
        <v>14</v>
      </c>
      <c r="C18" s="31"/>
      <c r="D18" s="1" t="s">
        <v>11</v>
      </c>
      <c r="E18" s="50"/>
    </row>
    <row r="19" spans="1:5" s="1" customFormat="1" x14ac:dyDescent="0.3">
      <c r="A19" s="27"/>
      <c r="B19" s="7"/>
      <c r="C19" s="29"/>
      <c r="E19" s="8"/>
    </row>
    <row r="20" spans="1:5" s="1" customFormat="1" x14ac:dyDescent="0.3">
      <c r="A20" s="27" t="s">
        <v>15</v>
      </c>
      <c r="B20" s="7" t="s">
        <v>15</v>
      </c>
      <c r="C20" s="30">
        <v>0.03</v>
      </c>
    </row>
    <row r="21" spans="1:5" s="1" customFormat="1" x14ac:dyDescent="0.3">
      <c r="A21" s="27" t="s">
        <v>16</v>
      </c>
      <c r="B21" s="7" t="s">
        <v>17</v>
      </c>
      <c r="C21" s="30">
        <v>0.02</v>
      </c>
      <c r="D21" s="9">
        <f>0.05*0.4</f>
        <v>2.0000000000000004E-2</v>
      </c>
    </row>
    <row r="22" spans="1:5" s="1" customFormat="1" x14ac:dyDescent="0.3">
      <c r="A22" s="27" t="s">
        <v>18</v>
      </c>
      <c r="B22" s="7" t="s">
        <v>18</v>
      </c>
      <c r="C22" s="30">
        <v>6.4999999999999997E-3</v>
      </c>
    </row>
    <row r="23" spans="1:5" s="1" customFormat="1" x14ac:dyDescent="0.3">
      <c r="A23" s="23" t="s">
        <v>19</v>
      </c>
      <c r="B23" s="17" t="s">
        <v>20</v>
      </c>
      <c r="C23" s="26">
        <f>SUM(C20:C22)</f>
        <v>5.6500000000000002E-2</v>
      </c>
    </row>
    <row r="24" spans="1:5" s="1" customFormat="1" x14ac:dyDescent="0.3">
      <c r="A24" s="27"/>
      <c r="B24" s="7"/>
      <c r="C24" s="30"/>
    </row>
    <row r="25" spans="1:5" s="1" customFormat="1" x14ac:dyDescent="0.3">
      <c r="A25" s="23" t="s">
        <v>21</v>
      </c>
      <c r="B25" s="17" t="s">
        <v>22</v>
      </c>
      <c r="C25" s="26">
        <v>6.1600000000000002E-2</v>
      </c>
      <c r="D25" s="1" t="s">
        <v>23</v>
      </c>
      <c r="E25" s="6" t="s">
        <v>35</v>
      </c>
    </row>
    <row r="26" spans="1:5" s="1" customFormat="1" x14ac:dyDescent="0.3">
      <c r="A26" s="24"/>
      <c r="B26" s="5"/>
      <c r="C26" s="32"/>
    </row>
    <row r="27" spans="1:5" s="1" customFormat="1" x14ac:dyDescent="0.3">
      <c r="A27" s="33" t="s">
        <v>24</v>
      </c>
      <c r="B27" s="18"/>
      <c r="C27" s="26">
        <f>ROUND((((1+C10+C16+C14+C18)*(1+C12)*(1+C25))/(1-C23))-1,4)</f>
        <v>0.19040000000000001</v>
      </c>
      <c r="D27" s="1" t="s">
        <v>25</v>
      </c>
    </row>
    <row r="28" spans="1:5" s="1" customFormat="1" ht="13.8" x14ac:dyDescent="0.3">
      <c r="A28" s="34"/>
      <c r="B28" s="10"/>
      <c r="C28" s="35"/>
      <c r="E28" s="6" t="s">
        <v>26</v>
      </c>
    </row>
    <row r="29" spans="1:5" s="1" customFormat="1" ht="13.8" x14ac:dyDescent="0.3">
      <c r="A29" s="34"/>
      <c r="B29" s="10"/>
      <c r="C29" s="36"/>
    </row>
    <row r="30" spans="1:5" s="1" customFormat="1" ht="15.6" x14ac:dyDescent="0.3">
      <c r="A30" s="37" t="s">
        <v>27</v>
      </c>
      <c r="B30" s="38"/>
      <c r="C30" s="39"/>
    </row>
    <row r="31" spans="1:5" x14ac:dyDescent="0.3">
      <c r="A31" s="40"/>
      <c r="C31" s="41"/>
    </row>
    <row r="32" spans="1:5" x14ac:dyDescent="0.3">
      <c r="A32" s="34"/>
      <c r="C32" s="41"/>
    </row>
    <row r="33" spans="1:5" x14ac:dyDescent="0.3">
      <c r="A33" s="40" t="s">
        <v>29</v>
      </c>
      <c r="C33" s="41"/>
    </row>
    <row r="34" spans="1:5" x14ac:dyDescent="0.3">
      <c r="A34" s="40"/>
      <c r="C34" s="41"/>
    </row>
    <row r="35" spans="1:5" x14ac:dyDescent="0.3">
      <c r="A35" s="40"/>
      <c r="C35" s="41"/>
    </row>
    <row r="36" spans="1:5" ht="35.25" customHeight="1" x14ac:dyDescent="0.3">
      <c r="A36" s="40"/>
      <c r="C36" s="41"/>
    </row>
    <row r="37" spans="1:5" ht="33.75" customHeight="1" x14ac:dyDescent="0.3">
      <c r="A37" s="42"/>
      <c r="B37" s="43"/>
      <c r="C37" s="44"/>
    </row>
    <row r="38" spans="1:5" x14ac:dyDescent="0.3">
      <c r="A38" s="45"/>
      <c r="C38" s="41"/>
    </row>
    <row r="39" spans="1:5" x14ac:dyDescent="0.3">
      <c r="A39" s="45"/>
      <c r="C39" s="41"/>
    </row>
    <row r="40" spans="1:5" x14ac:dyDescent="0.3">
      <c r="A40" s="45"/>
      <c r="C40" s="41"/>
    </row>
    <row r="41" spans="1:5" s="13" customFormat="1" x14ac:dyDescent="0.3">
      <c r="A41" s="51"/>
      <c r="B41" s="52"/>
      <c r="C41" s="53"/>
    </row>
    <row r="42" spans="1:5" s="13" customFormat="1" ht="50.25" customHeight="1" x14ac:dyDescent="0.3">
      <c r="A42" s="11"/>
      <c r="B42" s="12"/>
      <c r="C42" s="12"/>
    </row>
    <row r="43" spans="1:5" s="14" customFormat="1" ht="72.599999999999994" x14ac:dyDescent="0.3">
      <c r="A43" s="11"/>
      <c r="B43" s="12"/>
      <c r="C43" s="12"/>
      <c r="E43" s="15" t="s">
        <v>28</v>
      </c>
    </row>
    <row r="55" spans="1:3" x14ac:dyDescent="0.3">
      <c r="A55" s="1"/>
      <c r="B55" s="10"/>
      <c r="C55" s="10"/>
    </row>
    <row r="56" spans="1:3" x14ac:dyDescent="0.3">
      <c r="A56" s="1"/>
      <c r="B56" s="10"/>
      <c r="C56" s="10"/>
    </row>
    <row r="57" spans="1:3" s="1" customFormat="1" x14ac:dyDescent="0.3">
      <c r="A57" s="11" t="s">
        <v>29</v>
      </c>
      <c r="B57" s="12"/>
      <c r="C57" s="12"/>
    </row>
    <row r="58" spans="1:3" s="1" customFormat="1" x14ac:dyDescent="0.3">
      <c r="A58" s="11"/>
      <c r="B58" s="12"/>
      <c r="C58" s="12"/>
    </row>
  </sheetData>
  <mergeCells count="7">
    <mergeCell ref="A1:C1"/>
    <mergeCell ref="E16:E18"/>
    <mergeCell ref="A41:C41"/>
    <mergeCell ref="A6:C6"/>
    <mergeCell ref="A3:C3"/>
    <mergeCell ref="A4:C4"/>
    <mergeCell ref="A2:C2"/>
  </mergeCells>
  <pageMargins left="0.511811024" right="0.511811024" top="0.78740157499999996" bottom="0.78740157499999996" header="0.31496062000000002" footer="0.31496062000000002"/>
  <pageSetup paperSize="9" scale="93" fitToHeight="0"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1</xdr:col>
                <xdr:colOff>1188720</xdr:colOff>
                <xdr:row>31</xdr:row>
                <xdr:rowOff>121920</xdr:rowOff>
              </from>
              <to>
                <xdr:col>1</xdr:col>
                <xdr:colOff>1188720</xdr:colOff>
                <xdr:row>37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Júnior</dc:creator>
  <cp:lastModifiedBy>Eduardo Marinho</cp:lastModifiedBy>
  <cp:lastPrinted>2023-09-21T12:43:39Z</cp:lastPrinted>
  <dcterms:created xsi:type="dcterms:W3CDTF">2018-02-08T17:59:29Z</dcterms:created>
  <dcterms:modified xsi:type="dcterms:W3CDTF">2023-12-07T17:18:39Z</dcterms:modified>
</cp:coreProperties>
</file>